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DC19B1B8-8B9F-4FE7-B6DE-771366115E1D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22" i="6" l="1"/>
  <c r="H22" i="6"/>
  <c r="F22" i="6" l="1"/>
  <c r="I22" i="6"/>
  <c r="J22" i="6"/>
  <c r="K22" i="6"/>
  <c r="L22" i="6"/>
  <c r="M22" i="6"/>
  <c r="N22" i="6"/>
  <c r="O22" i="6"/>
  <c r="P22" i="6"/>
  <c r="E22" i="6"/>
  <c r="Q21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6" i="6"/>
  <c r="Q22" i="6" l="1"/>
  <c r="D7" i="6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Q23" i="6"/>
  <c r="D23" i="6"/>
  <c r="P28" i="6"/>
  <c r="O28" i="6"/>
  <c r="N28" i="6"/>
  <c r="M28" i="6"/>
  <c r="L28" i="6"/>
  <c r="K28" i="6"/>
  <c r="J28" i="6"/>
  <c r="F28" i="6"/>
  <c r="E28" i="6"/>
  <c r="I28" i="6"/>
  <c r="G28" i="6"/>
  <c r="R20" i="6"/>
  <c r="S19" i="6"/>
  <c r="R18" i="6"/>
  <c r="R17" i="6"/>
  <c r="D16" i="6"/>
  <c r="D22" i="6" s="1"/>
  <c r="S15" i="6"/>
  <c r="S14" i="6"/>
  <c r="R12" i="6"/>
  <c r="S11" i="6"/>
  <c r="R10" i="6"/>
  <c r="R8" i="6"/>
  <c r="R24" i="6" l="1"/>
  <c r="S7" i="6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0" i="6"/>
  <c r="S24" i="6"/>
  <c r="R23" i="6"/>
  <c r="T24" i="6"/>
  <c r="S10" i="6"/>
  <c r="R15" i="6"/>
  <c r="S17" i="6"/>
  <c r="R16" i="6"/>
  <c r="D28" i="6"/>
  <c r="S16" i="6"/>
  <c r="H28" i="6"/>
  <c r="S6" i="6"/>
  <c r="C22" i="6"/>
  <c r="C28" i="6" s="1"/>
  <c r="S21" i="6"/>
  <c r="R21" i="6" l="1"/>
  <c r="R22" i="6" l="1"/>
  <c r="R28" i="6" s="1"/>
  <c r="S22" i="6"/>
  <c r="Q28" i="6"/>
</calcChain>
</file>

<file path=xl/sharedStrings.xml><?xml version="1.0" encoding="utf-8"?>
<sst xmlns="http://schemas.openxmlformats.org/spreadsheetml/2006/main" count="58" uniqueCount="58">
  <si>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</si>
  <si>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</si>
  <si>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</si>
  <si>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</si>
  <si>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</si>
  <si>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</si>
  <si>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</si>
  <si>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</si>
  <si>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</si>
  <si>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</si>
  <si>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</si>
  <si>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</si>
  <si>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</si>
  <si>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</si>
  <si>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</si>
  <si>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</si>
  <si>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</si>
  <si>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</si>
  <si>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</si>
  <si>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</si>
  <si>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</si>
  <si>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</si>
  <si>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</si>
  <si>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</si>
  <si>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</si>
  <si>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</si>
  <si>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</si>
  <si>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</si>
  <si>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</si>
  <si>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</si>
  <si>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</si>
  <si>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</si>
  <si>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</si>
  <si>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</si>
  <si>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</si>
  <si>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</si>
  <si>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</si>
  <si>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</si>
  <si>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</si>
  <si>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</si>
  <si>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</si>
  <si>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</si>
  <si>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</si>
  <si>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</si>
  <si>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</si>
  <si>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</si>
  <si>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</si>
  <si>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</si>
  <si>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</si>
  <si>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</si>
  <si>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</si>
  <si>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 xml:space="preserve">                                ( พงศ์กรณ์   ศรีสุวรรณ )</t>
  </si>
  <si>
    <t>ประจำเดือนมกราคม  2567</t>
  </si>
  <si>
    <t>(ยอดพิทักษ์    นรชัย )</t>
  </si>
  <si>
    <t xml:space="preserve">    ยอดพิทักษ์  นรชัย</t>
  </si>
  <si>
    <t>ผบ.หมู่(ป.) /จนท.การเงิน สภ.วังหิน</t>
  </si>
  <si>
    <t>(ลงชื่อ) พ.ต.ท.หญิง</t>
  </si>
  <si>
    <t xml:space="preserve">                             (ลงชื่อ)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</si>
</sst>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4" borderId="12" xfId="1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43" fontId="5" fillId="4" borderId="11" xfId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right" vertical="center"/>
    </xf>
    <xf numFmtId="43" fontId="5" fillId="4" borderId="12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189188</xdr:colOff>
      <xdr:row>30</xdr:row>
      <xdr:rowOff>89312</xdr:rowOff>
    </xdr:from>
    <xdr:to>
      <xdr:col>9</xdr:col>
      <xdr:colOff>525780</xdr:colOff>
      <xdr:row>32</xdr:row>
      <xdr:rowOff>222292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989BF6C-D06A-4A37-8922-2EE80CFFA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114704" y="8662876"/>
          <a:ext cx="605420" cy="999532"/>
        </a:xfrm>
        <a:prstGeom prst="rect">
          <a:avLst/>
        </a:prstGeom>
      </xdr:spPr>
    </xdr:pic>
    <xdr:clientData/>
  </xdr:twoCellAnchor>
  <xdr:twoCellAnchor editAs="oneCell">
    <xdr:from>
      <xdr:col>13</xdr:col>
      <xdr:colOff>137160</xdr:colOff>
      <xdr:row>28</xdr:row>
      <xdr:rowOff>47226</xdr:rowOff>
    </xdr:from>
    <xdr:to>
      <xdr:col>15</xdr:col>
      <xdr:colOff>129540</xdr:colOff>
      <xdr:row>33</xdr:row>
      <xdr:rowOff>30767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3B76C42-7052-468B-B1DD-7D25A675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8307306"/>
          <a:ext cx="1409700" cy="1217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zoomScaleNormal="100" zoomScaleSheetLayoutView="100" workbookViewId="0">
      <selection activeCell="M39" sqref="M39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10.5" style="1" customWidth="1"/>
    <col min="6" max="6" width="10.3984375" style="1" customWidth="1"/>
    <col min="7" max="7" width="9.59765625" style="1" customWidth="1"/>
    <col min="8" max="8" width="11.19921875" style="1" customWidth="1"/>
    <col min="9" max="9" width="8.69921875" style="1" customWidth="1"/>
    <col min="10" max="10" width="9.6992187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2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45" customFormat="1" ht="28.8" x14ac:dyDescent="0.75">
      <c r="A2" s="51" t="s">
        <v>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19" ht="26.4" x14ac:dyDescent="0.7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20.399999999999999" x14ac:dyDescent="0.55000000000000004">
      <c r="A4" s="53" t="s">
        <v>0</v>
      </c>
      <c r="B4" s="53" t="s">
        <v>1</v>
      </c>
      <c r="C4" s="18" t="s">
        <v>2</v>
      </c>
      <c r="D4" s="53" t="s">
        <v>34</v>
      </c>
      <c r="E4" s="55" t="s">
        <v>7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/>
      <c r="R4" s="53" t="s">
        <v>4</v>
      </c>
      <c r="S4" s="8" t="s">
        <v>3</v>
      </c>
    </row>
    <row r="5" spans="1:19" ht="20.399999999999999" x14ac:dyDescent="0.55000000000000004">
      <c r="A5" s="54"/>
      <c r="B5" s="54"/>
      <c r="C5" s="19" t="s">
        <v>35</v>
      </c>
      <c r="D5" s="54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4"/>
      <c r="S5" s="9" t="s">
        <v>5</v>
      </c>
    </row>
    <row r="6" spans="1:19" s="44" customFormat="1" ht="23.4" x14ac:dyDescent="0.6">
      <c r="A6" s="30">
        <v>1</v>
      </c>
      <c r="B6" s="31" t="s">
        <v>25</v>
      </c>
      <c r="C6" s="32">
        <v>13300</v>
      </c>
      <c r="D6" s="32">
        <f t="shared" ref="D6:D21" si="0">SUM(C6:C6)</f>
        <v>13300</v>
      </c>
      <c r="E6" s="47"/>
      <c r="F6" s="47"/>
      <c r="G6" s="47"/>
      <c r="H6" s="47">
        <v>2400</v>
      </c>
      <c r="I6" s="47"/>
      <c r="J6" s="47"/>
      <c r="K6" s="47"/>
      <c r="L6" s="47"/>
      <c r="M6" s="47"/>
      <c r="N6" s="47"/>
      <c r="O6" s="47"/>
      <c r="P6" s="47"/>
      <c r="Q6" s="33">
        <f>SUM(E6:P6)</f>
        <v>2400</v>
      </c>
      <c r="R6" s="34">
        <f t="shared" ref="R6:R24" si="1">D6-Q6</f>
        <v>10900</v>
      </c>
      <c r="S6" s="35">
        <f t="shared" ref="S6:S24" si="2">Q6*100/D6</f>
        <v>18.045112781954888</v>
      </c>
    </row>
    <row r="7" spans="1:19" s="44" customFormat="1" ht="23.4" x14ac:dyDescent="0.6">
      <c r="A7" s="36">
        <v>2</v>
      </c>
      <c r="B7" s="37" t="s">
        <v>26</v>
      </c>
      <c r="C7" s="38">
        <v>100</v>
      </c>
      <c r="D7" s="32">
        <f t="shared" si="0"/>
        <v>100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33">
        <f t="shared" ref="Q7:Q20" si="3">SUM(E7:P7)</f>
        <v>0</v>
      </c>
      <c r="R7" s="39">
        <f t="shared" si="1"/>
        <v>100</v>
      </c>
      <c r="S7" s="40">
        <f t="shared" si="2"/>
        <v>0</v>
      </c>
    </row>
    <row r="8" spans="1:19" s="44" customFormat="1" ht="23.4" x14ac:dyDescent="0.6">
      <c r="A8" s="36">
        <v>3</v>
      </c>
      <c r="B8" s="37" t="s">
        <v>21</v>
      </c>
      <c r="C8" s="38">
        <v>2800</v>
      </c>
      <c r="D8" s="32">
        <f t="shared" si="0"/>
        <v>2800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33">
        <f t="shared" si="3"/>
        <v>0</v>
      </c>
      <c r="R8" s="39">
        <f t="shared" si="1"/>
        <v>2800</v>
      </c>
      <c r="S8" s="40">
        <f t="shared" si="2"/>
        <v>0</v>
      </c>
    </row>
    <row r="9" spans="1:19" s="44" customFormat="1" ht="23.4" x14ac:dyDescent="0.6">
      <c r="A9" s="36">
        <v>4</v>
      </c>
      <c r="B9" s="37" t="s">
        <v>27</v>
      </c>
      <c r="C9" s="38">
        <v>16900</v>
      </c>
      <c r="D9" s="32">
        <f t="shared" si="0"/>
        <v>16900</v>
      </c>
      <c r="E9" s="40"/>
      <c r="F9" s="48">
        <v>9600</v>
      </c>
      <c r="G9" s="40">
        <v>1200</v>
      </c>
      <c r="H9" s="40"/>
      <c r="I9" s="40"/>
      <c r="J9" s="40"/>
      <c r="K9" s="40"/>
      <c r="L9" s="40"/>
      <c r="M9" s="40"/>
      <c r="N9" s="40"/>
      <c r="O9" s="40"/>
      <c r="P9" s="40"/>
      <c r="Q9" s="33">
        <f t="shared" si="3"/>
        <v>10800</v>
      </c>
      <c r="R9" s="39">
        <f t="shared" si="1"/>
        <v>6100</v>
      </c>
      <c r="S9" s="40">
        <f t="shared" si="2"/>
        <v>63.905325443786985</v>
      </c>
    </row>
    <row r="10" spans="1:19" s="44" customFormat="1" ht="23.4" x14ac:dyDescent="0.6">
      <c r="A10" s="36">
        <v>5</v>
      </c>
      <c r="B10" s="37" t="s">
        <v>28</v>
      </c>
      <c r="C10" s="41">
        <v>700</v>
      </c>
      <c r="D10" s="32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33">
        <f t="shared" si="3"/>
        <v>0</v>
      </c>
      <c r="R10" s="42">
        <f t="shared" si="1"/>
        <v>700</v>
      </c>
      <c r="S10" s="43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3">
        <f t="shared" si="3"/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33">
        <f t="shared" si="3"/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>
        <v>38450</v>
      </c>
      <c r="G13" s="22">
        <v>70776</v>
      </c>
      <c r="H13" s="22">
        <v>30000</v>
      </c>
      <c r="I13" s="22"/>
      <c r="J13" s="22"/>
      <c r="K13" s="22"/>
      <c r="L13" s="22"/>
      <c r="M13" s="22"/>
      <c r="N13" s="22"/>
      <c r="O13" s="22"/>
      <c r="P13" s="22"/>
      <c r="Q13" s="33">
        <f t="shared" si="3"/>
        <v>139226</v>
      </c>
      <c r="R13" s="22">
        <f t="shared" si="1"/>
        <v>160774</v>
      </c>
      <c r="S13" s="22">
        <f t="shared" si="2"/>
        <v>46.408666666666669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3">
        <f t="shared" si="3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33">
        <f t="shared" si="3"/>
        <v>0</v>
      </c>
      <c r="R15" s="22">
        <f t="shared" si="1"/>
        <v>14000</v>
      </c>
      <c r="S15" s="22">
        <f t="shared" si="2"/>
        <v>0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/>
      <c r="F16" s="22">
        <v>40800</v>
      </c>
      <c r="G16" s="22"/>
      <c r="H16" s="22">
        <v>85200</v>
      </c>
      <c r="I16" s="22"/>
      <c r="J16" s="22"/>
      <c r="K16" s="22"/>
      <c r="L16" s="22"/>
      <c r="M16" s="22"/>
      <c r="N16" s="22"/>
      <c r="O16" s="22"/>
      <c r="P16" s="22"/>
      <c r="Q16" s="33">
        <f t="shared" si="3"/>
        <v>126000</v>
      </c>
      <c r="R16" s="22">
        <f>D16-Q16</f>
        <v>185700</v>
      </c>
      <c r="S16" s="22">
        <f t="shared" si="2"/>
        <v>40.423484119345524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>
        <v>3720</v>
      </c>
      <c r="H17" s="22"/>
      <c r="I17" s="22"/>
      <c r="J17" s="22"/>
      <c r="K17" s="22"/>
      <c r="L17" s="22"/>
      <c r="M17" s="22"/>
      <c r="N17" s="22"/>
      <c r="O17" s="22"/>
      <c r="P17" s="22"/>
      <c r="Q17" s="33">
        <f t="shared" si="3"/>
        <v>3720</v>
      </c>
      <c r="R17" s="22">
        <f t="shared" si="1"/>
        <v>1180</v>
      </c>
      <c r="S17" s="22">
        <f t="shared" si="2"/>
        <v>75.91836734693878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3">
        <f t="shared" si="3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3">
        <f t="shared" si="3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3">
        <f t="shared" si="3"/>
        <v>0</v>
      </c>
      <c r="R20" s="22">
        <f t="shared" si="1"/>
        <v>0</v>
      </c>
      <c r="S20" s="22" t="e">
        <f t="shared" si="2"/>
        <v>#DIV/0!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>
        <v>18242.52</v>
      </c>
      <c r="G21" s="27">
        <v>16284.57</v>
      </c>
      <c r="H21" s="23">
        <v>12807.9</v>
      </c>
      <c r="I21" s="23"/>
      <c r="J21" s="23"/>
      <c r="K21" s="23"/>
      <c r="L21" s="23"/>
      <c r="M21" s="23"/>
      <c r="N21" s="22"/>
      <c r="O21" s="22"/>
      <c r="P21" s="23"/>
      <c r="Q21" s="33">
        <f>SUM(E21:P21)</f>
        <v>64785.65</v>
      </c>
      <c r="R21" s="28">
        <f t="shared" si="1"/>
        <v>95214.35</v>
      </c>
      <c r="S21" s="23">
        <f t="shared" si="2"/>
        <v>40.491031249999999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>SUM(E11:E21)</f>
        <v>17450.66</v>
      </c>
      <c r="F22" s="24">
        <f t="shared" ref="F22:P22" si="4">SUM(F11:F21)</f>
        <v>97492.52</v>
      </c>
      <c r="G22" s="24">
        <f>SUM(G11:G21)</f>
        <v>90780.57</v>
      </c>
      <c r="H22" s="24">
        <f>SUM(H11:H21)</f>
        <v>128007.9</v>
      </c>
      <c r="I22" s="24">
        <f t="shared" si="4"/>
        <v>0</v>
      </c>
      <c r="J22" s="24">
        <f t="shared" si="4"/>
        <v>0</v>
      </c>
      <c r="K22" s="24">
        <f t="shared" si="4"/>
        <v>0</v>
      </c>
      <c r="L22" s="24">
        <f t="shared" si="4"/>
        <v>0</v>
      </c>
      <c r="M22" s="24">
        <f t="shared" si="4"/>
        <v>0</v>
      </c>
      <c r="N22" s="24">
        <f t="shared" si="4"/>
        <v>0</v>
      </c>
      <c r="O22" s="24">
        <f t="shared" si="4"/>
        <v>0</v>
      </c>
      <c r="P22" s="24">
        <f t="shared" si="4"/>
        <v>0</v>
      </c>
      <c r="Q22" s="24">
        <f>SUM(Q6:Q21)</f>
        <v>346931.65</v>
      </c>
      <c r="R22" s="24">
        <f t="shared" si="1"/>
        <v>548468.35</v>
      </c>
      <c r="S22" s="10">
        <f>Q22*100/D22</f>
        <v>38.745996202814382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5">SUM(E22:E27)</f>
        <v>17450.66</v>
      </c>
      <c r="F28" s="26">
        <f t="shared" si="5"/>
        <v>97492.52</v>
      </c>
      <c r="G28" s="26">
        <f t="shared" si="5"/>
        <v>90780.57</v>
      </c>
      <c r="H28" s="26">
        <f t="shared" si="5"/>
        <v>128007.9</v>
      </c>
      <c r="I28" s="26">
        <f t="shared" si="5"/>
        <v>0</v>
      </c>
      <c r="J28" s="26">
        <f t="shared" si="5"/>
        <v>0</v>
      </c>
      <c r="K28" s="26">
        <f t="shared" si="5"/>
        <v>0</v>
      </c>
      <c r="L28" s="26">
        <f t="shared" si="5"/>
        <v>0</v>
      </c>
      <c r="M28" s="26">
        <f t="shared" si="5"/>
        <v>0</v>
      </c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f t="shared" si="5"/>
        <v>346931.65</v>
      </c>
      <c r="R28" s="26">
        <f t="shared" si="5"/>
        <v>624768.35</v>
      </c>
      <c r="S28" s="29"/>
    </row>
    <row r="30" spans="1:20" ht="20.399999999999999" x14ac:dyDescent="0.55000000000000004">
      <c r="B30" s="20"/>
      <c r="E30" s="5"/>
      <c r="I30" s="5" t="s">
        <v>24</v>
      </c>
      <c r="N30" s="1" t="s">
        <v>23</v>
      </c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0" t="s">
        <v>54</v>
      </c>
      <c r="E33" s="50"/>
      <c r="H33" s="1" t="s">
        <v>56</v>
      </c>
      <c r="L33" s="59" t="s">
        <v>57</v>
      </c>
      <c r="M33" s="59"/>
      <c r="N33" s="59"/>
      <c r="O33" s="59"/>
      <c r="P33" s="59"/>
    </row>
    <row r="34" spans="3:16" x14ac:dyDescent="0.5">
      <c r="D34" s="58" t="s">
        <v>53</v>
      </c>
      <c r="E34" s="58"/>
      <c r="F34" s="46"/>
      <c r="I34" s="1" t="s">
        <v>33</v>
      </c>
      <c r="M34" s="1" t="s">
        <v>51</v>
      </c>
    </row>
    <row r="35" spans="3:16" x14ac:dyDescent="0.5">
      <c r="C35" s="50" t="s">
        <v>55</v>
      </c>
      <c r="D35" s="50"/>
      <c r="E35" s="50"/>
      <c r="F35" s="50"/>
      <c r="H35" s="50" t="s">
        <v>38</v>
      </c>
      <c r="I35" s="50"/>
      <c r="J35" s="50"/>
      <c r="M35" s="1" t="s">
        <v>32</v>
      </c>
    </row>
  </sheetData>
  <mergeCells count="12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</mergeCells>
  <printOptions horizontalCentered="1"/>
  <pageMargins left="0.11811023622047245" right="0.11811023622047245" top="0.15748031496062992" bottom="0.15748031496062992" header="0" footer="0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activeCell="I21" sqref="I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รายงานการเบิกจ่าย ก่อนรวม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2024-04-09T14:30:51Z</cp:lastPrinted>
  <dcterms:created xsi:type="dcterms:W3CDTF">2017-11-07T04:08:31Z</dcterms:created>
  <dcterms:modified xsi:type="dcterms:W3CDTF">2024-04-09T14:30:59Z</dcterms:modified>
</cp:coreProperties>
</file>